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4) FY 2025 Solicitations- 2501-\TU-2512 Trash Chute and System Cleaning and Repair - WC (simplified re-bid)\Solicitation\Drafts\"/>
    </mc:Choice>
  </mc:AlternateContent>
  <xr:revisionPtr revIDLastSave="0" documentId="8_{CFE54BFE-3356-486A-ADA1-2CC6DB6B9B6C}" xr6:coauthVersionLast="47" xr6:coauthVersionMax="47" xr10:uidLastSave="{00000000-0000-0000-0000-000000000000}"/>
  <bookViews>
    <workbookView xWindow="-120" yWindow="-120" windowWidth="29040" windowHeight="15840" activeTab="1" xr2:uid="{ABD319E7-098A-4337-BF53-72D531D3EE19}"/>
  </bookViews>
  <sheets>
    <sheet name="TU-2512 Base Bid Total" sheetId="2" r:id="rId1"/>
    <sheet name="TU-2512 Bid Workshe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5" i="1"/>
  <c r="F46" i="1"/>
  <c r="F47" i="1"/>
  <c r="F43" i="1"/>
  <c r="D62" i="1" l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I19" i="1" l="1"/>
  <c r="F34" i="1" l="1"/>
  <c r="H34" i="1" s="1"/>
  <c r="F35" i="1"/>
  <c r="H35" i="1" s="1"/>
  <c r="F36" i="1"/>
  <c r="H36" i="1" s="1"/>
  <c r="F37" i="1"/>
  <c r="H37" i="1" s="1"/>
  <c r="F33" i="1"/>
  <c r="F24" i="1"/>
  <c r="H24" i="1" s="1"/>
  <c r="F25" i="1"/>
  <c r="H25" i="1" s="1"/>
  <c r="F26" i="1"/>
  <c r="H26" i="1" s="1"/>
  <c r="F27" i="1"/>
  <c r="H27" i="1" s="1"/>
  <c r="F23" i="1"/>
  <c r="H23" i="1" s="1"/>
  <c r="H29" i="1" l="1"/>
  <c r="F38" i="1"/>
  <c r="H33" i="1"/>
  <c r="H39" i="1" s="1"/>
  <c r="G18" i="1"/>
  <c r="F28" i="1"/>
  <c r="F62" i="1"/>
  <c r="E54" i="1"/>
  <c r="G54" i="1" s="1"/>
  <c r="E55" i="1"/>
  <c r="G55" i="1" s="1"/>
  <c r="E56" i="1"/>
  <c r="G56" i="1" s="1"/>
  <c r="E53" i="1"/>
  <c r="H44" i="1"/>
  <c r="H45" i="1"/>
  <c r="H46" i="1"/>
  <c r="H47" i="1"/>
  <c r="H43" i="1"/>
  <c r="H49" i="1" l="1"/>
  <c r="C7" i="2" s="1"/>
  <c r="G53" i="1"/>
  <c r="G58" i="1" s="1"/>
  <c r="C8" i="2" s="1"/>
  <c r="E57" i="1"/>
  <c r="F48" i="1"/>
  <c r="C4" i="2"/>
  <c r="C5" i="2"/>
  <c r="C6" i="2"/>
  <c r="C9" i="2"/>
  <c r="C10" i="2" l="1"/>
</calcChain>
</file>

<file path=xl/sharedStrings.xml><?xml version="1.0" encoding="utf-8"?>
<sst xmlns="http://schemas.openxmlformats.org/spreadsheetml/2006/main" count="123" uniqueCount="76">
  <si>
    <t>TRASH CHUTE  AND SYSTEMS CLEANING AND REPAIR</t>
  </si>
  <si>
    <t>Building</t>
  </si>
  <si>
    <t>Number of Floors</t>
  </si>
  <si>
    <t>Number of Chutes</t>
  </si>
  <si>
    <t>Price Per Cleaning</t>
  </si>
  <si>
    <t xml:space="preserve">Residence Tower </t>
  </si>
  <si>
    <t>Glen Tower A</t>
  </si>
  <si>
    <t>Glen Tower B</t>
  </si>
  <si>
    <t>Glen Tower C</t>
  </si>
  <si>
    <t>Glen Tower D</t>
  </si>
  <si>
    <t>Barton House</t>
  </si>
  <si>
    <t>Douglass House</t>
  </si>
  <si>
    <t>Barnes Hall</t>
  </si>
  <si>
    <t xml:space="preserve">Marshall Hall </t>
  </si>
  <si>
    <t xml:space="preserve">Towson Run </t>
  </si>
  <si>
    <t>Number of Compactor/Rooms</t>
  </si>
  <si>
    <t>Number of Trash Closets</t>
  </si>
  <si>
    <t>Number of Cleanings</t>
  </si>
  <si>
    <t>Supervisor</t>
  </si>
  <si>
    <t>Laborer</t>
  </si>
  <si>
    <t xml:space="preserve">Emergency Supervisor </t>
  </si>
  <si>
    <t>Emergency Laborer</t>
  </si>
  <si>
    <t>Material Mark-Up %</t>
  </si>
  <si>
    <t>Position</t>
  </si>
  <si>
    <t>Estimated Hours</t>
  </si>
  <si>
    <t>Fully Loaded Hourly Rate</t>
  </si>
  <si>
    <t>A.</t>
  </si>
  <si>
    <t>B.</t>
  </si>
  <si>
    <t>C.</t>
  </si>
  <si>
    <t>D.</t>
  </si>
  <si>
    <t>E.</t>
  </si>
  <si>
    <t>F.</t>
  </si>
  <si>
    <t>G.</t>
  </si>
  <si>
    <t>2 compactors/ 1 room</t>
  </si>
  <si>
    <t>1 compactor/ 1 room</t>
  </si>
  <si>
    <t>Notes:</t>
  </si>
  <si>
    <t>Failure to properly complete each blank may be cause for rejection of this bid/proposal.</t>
  </si>
  <si>
    <t>The University makes no guarantee on the minimum or maximum number of hours commissioned under the contract.</t>
  </si>
  <si>
    <t>Number of 2 CYD Compaction Containers</t>
  </si>
  <si>
    <t>This contract is a time and material, indefinite delivery, indefinite quantity contract. The University makes no guarantee on the minimum or maximum number of hours commissioned under the contract.</t>
  </si>
  <si>
    <t>TRASH CHUTE AND SYSTEM CLEANING AND REPAIR</t>
  </si>
  <si>
    <t>Cleaning of Trash Chutes - Contract Base Term Three Years Total</t>
  </si>
  <si>
    <t>Compactor &amp; Compactor Room Cleaning - Contract Base Term Three Years Total</t>
  </si>
  <si>
    <t>Trash Closet Cleaning - Contract Base Term Three Years Total</t>
  </si>
  <si>
    <t>Two cyd Compaction Container Cleaning - Contract Base Term Three Years Total</t>
  </si>
  <si>
    <t xml:space="preserve">Additional Services Hourly Rates - Contract Base Term Three Years Total </t>
  </si>
  <si>
    <t xml:space="preserve">Estimated Annual Contract Base Cost </t>
  </si>
  <si>
    <t>Annual Base Term Total (Estimated material cost x mark-up%)</t>
  </si>
  <si>
    <t xml:space="preserve">Cleaning of Trash Chutes </t>
  </si>
  <si>
    <t>Extended Three Year Contract Base Term Pricing</t>
  </si>
  <si>
    <t xml:space="preserve">Compactor &amp; Compactor Room Cleaning </t>
  </si>
  <si>
    <t xml:space="preserve">Trash Closet Cleaning </t>
  </si>
  <si>
    <t xml:space="preserve">Two cyd Compaction Container Cleaning </t>
  </si>
  <si>
    <t>Extended Three Year Estimated Contract Base Term Pricing</t>
  </si>
  <si>
    <t xml:space="preserve">Additional Services Hourly Rates </t>
  </si>
  <si>
    <t>Material Mark-Up  (Mark-up percentage to remain constant for all contract years)</t>
  </si>
  <si>
    <t>Extended Three Year Base Term Material Mark-up (Estimated material cost x mark-up%)</t>
  </si>
  <si>
    <t>Base Term (3 years)</t>
  </si>
  <si>
    <t>Base Term (3 Years)</t>
  </si>
  <si>
    <t>Cleaning of Trash Chutes - Annual Contract Cost (Base Term) Total</t>
  </si>
  <si>
    <t>Annual Compactor &amp; Compactor Room Cleaning Cost (Base Term) Total</t>
  </si>
  <si>
    <t>Annual Trash Closet Cleaning (Base Term) Total</t>
  </si>
  <si>
    <t>Estimated Additional Services Hourly Rate Total</t>
  </si>
  <si>
    <t>Annual Two cyd Compaction Container Cleaning (Base Term) Total</t>
  </si>
  <si>
    <r>
      <t xml:space="preserve"> Base Bid/Basis of Award (Subtotal A + Subtotal B + Subtotal C+ Subtotal D + Subtotal E + Subtotal F) (</t>
    </r>
    <r>
      <rPr>
        <b/>
        <sz val="11"/>
        <color rgb="FFFF0000"/>
        <rFont val="Kandal Book"/>
        <family val="1"/>
      </rPr>
      <t>BASIS OF AWARD)</t>
    </r>
  </si>
  <si>
    <t>Number of Cleanings per year</t>
  </si>
  <si>
    <t>Price Per Cleaning per year</t>
  </si>
  <si>
    <t xml:space="preserve">Annual Trash Closet Cleaning </t>
  </si>
  <si>
    <t xml:space="preserve">Annual Compactor &amp; Compactor Room Cleaning Cost </t>
  </si>
  <si>
    <t xml:space="preserve">Annual Cleaning of Trash Chutes Cost </t>
  </si>
  <si>
    <t xml:space="preserve">Annual Two cyd Compaction Container Cleaning </t>
  </si>
  <si>
    <t xml:space="preserve">Instructions: Complete pricing for cells highlighted in yellow only. </t>
  </si>
  <si>
    <t xml:space="preserve">Annual Estimated Material Cost </t>
  </si>
  <si>
    <t xml:space="preserve"> Bid Worksheet - Contract Base Term Three Years </t>
  </si>
  <si>
    <t xml:space="preserve">           TOTALS WILL TRANSFER FROM BID WORKSHEET </t>
  </si>
  <si>
    <t>TU-2512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</si>
</sst>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Kandal Book"/>
      <family val="1"/>
    </font>
    <font>
      <b/>
      <sz val="11"/>
      <color theme="1"/>
      <name val="Kandal Book"/>
      <family val="1"/>
    </font>
    <font>
      <sz val="8"/>
      <name val="Aptos Narrow"/>
      <family val="2"/>
      <scheme val="minor"/>
    </font>
    <font>
      <sz val="11"/>
      <color theme="1"/>
      <name val="Kandal Black"/>
      <family val="1"/>
    </font>
    <font>
      <b/>
      <sz val="11"/>
      <color rgb="FFFF0000"/>
      <name val="Kandal Book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44" fontId="2" fillId="0" borderId="1" xfId="1" applyFont="1" applyBorder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44" fontId="3" fillId="4" borderId="1" xfId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8" fontId="2" fillId="0" borderId="1" xfId="0" applyNumberFormat="1" applyFont="1" applyBorder="1"/>
    <xf numFmtId="0" fontId="0" fillId="0" borderId="0" xfId="0" applyAlignment="1">
      <alignment wrapText="1"/>
    </xf>
    <xf numFmtId="44" fontId="2" fillId="0" borderId="1" xfId="1" applyFont="1" applyBorder="1" applyAlignment="1">
      <alignment wrapText="1"/>
    </xf>
    <xf numFmtId="44" fontId="0" fillId="0" borderId="0" xfId="1" applyFont="1" applyAlignment="1">
      <alignment wrapText="1"/>
    </xf>
    <xf numFmtId="44" fontId="3" fillId="6" borderId="1" xfId="1" applyFont="1" applyFill="1" applyBorder="1" applyAlignment="1">
      <alignment wrapText="1"/>
    </xf>
    <xf numFmtId="0" fontId="5" fillId="0" borderId="0" xfId="0" applyFont="1"/>
    <xf numFmtId="0" fontId="5" fillId="0" borderId="1" xfId="0" applyFont="1" applyBorder="1"/>
    <xf numFmtId="44" fontId="2" fillId="2" borderId="1" xfId="1" applyFont="1" applyFill="1" applyBorder="1"/>
    <xf numFmtId="0" fontId="3" fillId="2" borderId="0" xfId="0" applyFont="1" applyFill="1" applyAlignment="1">
      <alignment horizontal="center" wrapText="1"/>
    </xf>
    <xf numFmtId="0" fontId="2" fillId="2" borderId="1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44" fontId="2" fillId="6" borderId="1" xfId="1" applyFont="1" applyFill="1" applyBorder="1" applyProtection="1">
      <protection locked="0"/>
    </xf>
    <xf numFmtId="9" fontId="2" fillId="6" borderId="1" xfId="2" applyFont="1" applyFill="1" applyBorder="1" applyProtection="1">
      <protection locked="0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4" fontId="3" fillId="4" borderId="1" xfId="0" applyNumberFormat="1" applyFont="1" applyFill="1" applyBorder="1"/>
    <xf numFmtId="0" fontId="2" fillId="0" borderId="0" xfId="0" applyFont="1" applyAlignment="1">
      <alignment horizontal="center"/>
    </xf>
    <xf numFmtId="44" fontId="2" fillId="6" borderId="1" xfId="1" applyFont="1" applyFill="1" applyBorder="1" applyAlignment="1" applyProtection="1">
      <alignment horizontal="center"/>
      <protection locked="0"/>
    </xf>
    <xf numFmtId="44" fontId="3" fillId="4" borderId="1" xfId="1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5" xfId="0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F4A6-E2F3-42B7-B64A-72CF8EE87692}">
  <dimension ref="A1:E15"/>
  <sheetViews>
    <sheetView workbookViewId="0">
      <selection activeCell="L10" sqref="L10"/>
    </sheetView>
  </sheetViews>
  <sheetFormatPr defaultRowHeight="14.5" x14ac:dyDescent="0.35"/>
  <cols>
    <col min="1" max="1" width="8.7265625" style="22"/>
    <col min="2" max="2" width="44.81640625" customWidth="1"/>
    <col min="3" max="3" width="22.1796875" customWidth="1"/>
    <col min="4" max="4" width="8.7265625" hidden="1" customWidth="1"/>
  </cols>
  <sheetData>
    <row r="1" spans="1:5" x14ac:dyDescent="0.35">
      <c r="A1" s="32" t="s">
        <v>75</v>
      </c>
      <c r="B1" s="32"/>
      <c r="C1" s="33"/>
      <c r="D1" s="18"/>
      <c r="E1" s="18"/>
    </row>
    <row r="2" spans="1:5" ht="14.5" customHeight="1" x14ac:dyDescent="0.35">
      <c r="A2" s="32" t="s">
        <v>40</v>
      </c>
      <c r="B2" s="32"/>
      <c r="C2" s="33"/>
      <c r="D2" s="18"/>
      <c r="E2" s="18"/>
    </row>
    <row r="3" spans="1:5" x14ac:dyDescent="0.35">
      <c r="A3" s="25"/>
      <c r="B3" s="62" t="s">
        <v>74</v>
      </c>
      <c r="C3" s="62"/>
      <c r="D3" s="63"/>
      <c r="E3" s="18"/>
    </row>
    <row r="4" spans="1:5" ht="39" customHeight="1" x14ac:dyDescent="0.35">
      <c r="A4" s="23" t="s">
        <v>26</v>
      </c>
      <c r="B4" s="10" t="s">
        <v>41</v>
      </c>
      <c r="C4" s="19">
        <f>'TU-2512 Bid Worksheet'!I19</f>
        <v>0</v>
      </c>
      <c r="D4" s="18"/>
      <c r="E4" s="18"/>
    </row>
    <row r="5" spans="1:5" ht="28.5" x14ac:dyDescent="0.35">
      <c r="A5" s="23" t="s">
        <v>27</v>
      </c>
      <c r="B5" s="10" t="s">
        <v>42</v>
      </c>
      <c r="C5" s="19">
        <f>'TU-2512 Bid Worksheet'!H29</f>
        <v>0</v>
      </c>
      <c r="D5" s="18"/>
      <c r="E5" s="18"/>
    </row>
    <row r="6" spans="1:5" ht="28.5" x14ac:dyDescent="0.35">
      <c r="A6" s="23" t="s">
        <v>28</v>
      </c>
      <c r="B6" s="10" t="s">
        <v>43</v>
      </c>
      <c r="C6" s="19">
        <f>'TU-2512 Bid Worksheet'!H39</f>
        <v>0</v>
      </c>
      <c r="D6" s="18"/>
      <c r="E6" s="18"/>
    </row>
    <row r="7" spans="1:5" ht="28.5" x14ac:dyDescent="0.35">
      <c r="A7" s="23" t="s">
        <v>29</v>
      </c>
      <c r="B7" s="10" t="s">
        <v>44</v>
      </c>
      <c r="C7" s="19">
        <f>'TU-2512 Bid Worksheet'!H49</f>
        <v>0</v>
      </c>
      <c r="D7" s="18"/>
      <c r="E7" s="18"/>
    </row>
    <row r="8" spans="1:5" ht="38.5" customHeight="1" x14ac:dyDescent="0.35">
      <c r="A8" s="23" t="s">
        <v>30</v>
      </c>
      <c r="B8" s="10" t="s">
        <v>45</v>
      </c>
      <c r="C8" s="19">
        <f>'TU-2512 Bid Worksheet'!G58</f>
        <v>0</v>
      </c>
      <c r="D8" s="18"/>
      <c r="E8" s="18"/>
    </row>
    <row r="9" spans="1:5" ht="38.5" customHeight="1" x14ac:dyDescent="0.35">
      <c r="A9" s="23" t="s">
        <v>31</v>
      </c>
      <c r="B9" s="15" t="s">
        <v>56</v>
      </c>
      <c r="C9" s="19">
        <f>'TU-2512 Bid Worksheet'!F62</f>
        <v>15000</v>
      </c>
      <c r="D9" s="18"/>
      <c r="E9" s="18"/>
    </row>
    <row r="10" spans="1:5" ht="69" customHeight="1" x14ac:dyDescent="0.35">
      <c r="A10" s="23" t="s">
        <v>32</v>
      </c>
      <c r="B10" s="10" t="s">
        <v>64</v>
      </c>
      <c r="C10" s="21">
        <f>SUM(C4:C9)</f>
        <v>15000</v>
      </c>
      <c r="D10" s="18"/>
      <c r="E10" s="18"/>
    </row>
    <row r="11" spans="1:5" x14ac:dyDescent="0.35">
      <c r="B11" s="18"/>
      <c r="C11" s="20"/>
      <c r="D11" s="18"/>
      <c r="E11" s="18"/>
    </row>
    <row r="12" spans="1:5" x14ac:dyDescent="0.35">
      <c r="B12" s="18"/>
      <c r="C12" s="20"/>
      <c r="D12" s="18"/>
      <c r="E12" s="18"/>
    </row>
    <row r="13" spans="1:5" x14ac:dyDescent="0.35">
      <c r="A13" s="30" t="s">
        <v>35</v>
      </c>
      <c r="B13" s="30"/>
      <c r="C13" s="30"/>
      <c r="D13" s="30"/>
      <c r="E13" s="30"/>
    </row>
    <row r="14" spans="1:5" ht="28.5" customHeight="1" x14ac:dyDescent="0.35">
      <c r="A14" s="31" t="s">
        <v>36</v>
      </c>
      <c r="B14" s="31"/>
      <c r="C14" s="31"/>
      <c r="D14" s="31"/>
      <c r="E14" s="31"/>
    </row>
    <row r="15" spans="1:5" ht="43" customHeight="1" x14ac:dyDescent="0.35">
      <c r="A15" s="31" t="s">
        <v>39</v>
      </c>
      <c r="B15" s="31"/>
      <c r="C15" s="31"/>
      <c r="D15" s="31"/>
      <c r="E15" s="31"/>
    </row>
  </sheetData>
  <sheetProtection algorithmName="SHA-512" hashValue="z6CsAc+yQzX6jAR56CpJYdi8qcDT899YRp9iXcM0j9jDObj1bAOdtrBIG/R02VRrFkusbZhEGYuZdC1pKjEkCw==" saltValue="tDRKHUGrGF4fLuvTw5ECgg==" spinCount="100000" sheet="1" objects="1" scenarios="1"/>
  <mergeCells count="6">
    <mergeCell ref="B3:D3"/>
    <mergeCell ref="A13:E13"/>
    <mergeCell ref="A14:E14"/>
    <mergeCell ref="A15:E15"/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506A-B2CC-4FF9-AD31-E992679EBE7C}">
  <dimension ref="A1:I66"/>
  <sheetViews>
    <sheetView tabSelected="1" workbookViewId="0">
      <selection activeCell="L22" sqref="L22"/>
    </sheetView>
  </sheetViews>
  <sheetFormatPr defaultColWidth="8.7265625" defaultRowHeight="14" x14ac:dyDescent="0.3"/>
  <cols>
    <col min="1" max="1" width="8.7265625" style="13"/>
    <col min="2" max="2" width="20.26953125" style="1" customWidth="1"/>
    <col min="3" max="3" width="22.7265625" style="1" customWidth="1"/>
    <col min="4" max="4" width="17.7265625" style="59" customWidth="1"/>
    <col min="5" max="5" width="21.453125" style="1" bestFit="1" customWidth="1"/>
    <col min="6" max="6" width="26.7265625" style="1" bestFit="1" customWidth="1"/>
    <col min="7" max="7" width="26.7265625" style="1" customWidth="1"/>
    <col min="8" max="8" width="20.26953125" style="1" customWidth="1"/>
    <col min="9" max="9" width="26.81640625" style="1" customWidth="1"/>
    <col min="10" max="16384" width="8.7265625" style="1"/>
  </cols>
  <sheetData>
    <row r="1" spans="1:9" x14ac:dyDescent="0.3">
      <c r="B1" s="46" t="s">
        <v>0</v>
      </c>
      <c r="C1" s="47"/>
      <c r="D1" s="47"/>
      <c r="E1" s="47"/>
      <c r="F1" s="47"/>
      <c r="G1" s="47"/>
      <c r="H1" s="47"/>
      <c r="I1" s="48"/>
    </row>
    <row r="2" spans="1:9" x14ac:dyDescent="0.3">
      <c r="B2" s="49" t="s">
        <v>75</v>
      </c>
      <c r="C2" s="50"/>
      <c r="D2" s="50"/>
      <c r="E2" s="50"/>
      <c r="F2" s="50"/>
      <c r="G2" s="50"/>
      <c r="H2" s="50"/>
      <c r="I2" s="51"/>
    </row>
    <row r="3" spans="1:9" x14ac:dyDescent="0.3">
      <c r="B3" s="49" t="s">
        <v>73</v>
      </c>
      <c r="C3" s="50"/>
      <c r="D3" s="50"/>
      <c r="E3" s="50"/>
      <c r="F3" s="50"/>
      <c r="G3" s="50"/>
      <c r="H3" s="50"/>
      <c r="I3" s="51"/>
    </row>
    <row r="4" spans="1:9" ht="14.5" thickBot="1" x14ac:dyDescent="0.35">
      <c r="B4" s="52"/>
      <c r="C4" s="53"/>
      <c r="D4" s="53"/>
      <c r="E4" s="53"/>
      <c r="F4" s="53"/>
      <c r="G4" s="53"/>
      <c r="H4" s="53"/>
      <c r="I4" s="54"/>
    </row>
    <row r="5" spans="1:9" x14ac:dyDescent="0.3">
      <c r="A5" s="9"/>
      <c r="B5" s="9"/>
      <c r="C5" s="9"/>
      <c r="D5" s="9" t="s">
        <v>71</v>
      </c>
      <c r="E5" s="9"/>
      <c r="F5" s="9"/>
      <c r="G5" s="9"/>
    </row>
    <row r="6" spans="1:9" x14ac:dyDescent="0.3">
      <c r="A6" s="13" t="s">
        <v>26</v>
      </c>
      <c r="B6" s="55" t="s">
        <v>48</v>
      </c>
      <c r="C6" s="56"/>
      <c r="D6" s="56"/>
      <c r="E6" s="56"/>
      <c r="F6" s="56"/>
      <c r="G6" s="56"/>
      <c r="H6" s="56"/>
      <c r="I6" s="57"/>
    </row>
    <row r="7" spans="1:9" s="8" customFormat="1" ht="28" x14ac:dyDescent="0.3">
      <c r="A7" s="14"/>
      <c r="B7" s="15" t="s">
        <v>1</v>
      </c>
      <c r="C7" s="15" t="s">
        <v>2</v>
      </c>
      <c r="D7" s="15" t="s">
        <v>3</v>
      </c>
      <c r="E7" s="15" t="s">
        <v>65</v>
      </c>
      <c r="F7" s="15" t="s">
        <v>4</v>
      </c>
      <c r="G7" s="15" t="s">
        <v>69</v>
      </c>
      <c r="H7" s="15" t="s">
        <v>57</v>
      </c>
      <c r="I7" s="15" t="s">
        <v>49</v>
      </c>
    </row>
    <row r="8" spans="1:9" x14ac:dyDescent="0.3">
      <c r="B8" s="2" t="s">
        <v>5</v>
      </c>
      <c r="C8" s="4">
        <v>15</v>
      </c>
      <c r="D8" s="4">
        <v>2</v>
      </c>
      <c r="E8" s="5">
        <v>2</v>
      </c>
      <c r="F8" s="28"/>
      <c r="G8" s="6">
        <f>(E8*F8)</f>
        <v>0</v>
      </c>
      <c r="H8" s="5">
        <v>3</v>
      </c>
      <c r="I8" s="6">
        <f>(G8*H8)</f>
        <v>0</v>
      </c>
    </row>
    <row r="9" spans="1:9" x14ac:dyDescent="0.3">
      <c r="B9" s="2" t="s">
        <v>6</v>
      </c>
      <c r="C9" s="4">
        <v>16</v>
      </c>
      <c r="D9" s="4">
        <v>1</v>
      </c>
      <c r="E9" s="5">
        <v>2</v>
      </c>
      <c r="F9" s="28"/>
      <c r="G9" s="6">
        <f t="shared" ref="G9:G17" si="0">E9*F9</f>
        <v>0</v>
      </c>
      <c r="H9" s="5">
        <v>3</v>
      </c>
      <c r="I9" s="6">
        <f t="shared" ref="I9:I17" si="1">(G9*H9)</f>
        <v>0</v>
      </c>
    </row>
    <row r="10" spans="1:9" x14ac:dyDescent="0.3">
      <c r="B10" s="2" t="s">
        <v>7</v>
      </c>
      <c r="C10" s="4">
        <v>15</v>
      </c>
      <c r="D10" s="4">
        <v>1</v>
      </c>
      <c r="E10" s="5">
        <v>2</v>
      </c>
      <c r="F10" s="28"/>
      <c r="G10" s="6">
        <f t="shared" si="0"/>
        <v>0</v>
      </c>
      <c r="H10" s="5">
        <v>3</v>
      </c>
      <c r="I10" s="6">
        <f t="shared" si="1"/>
        <v>0</v>
      </c>
    </row>
    <row r="11" spans="1:9" x14ac:dyDescent="0.3">
      <c r="B11" s="2" t="s">
        <v>8</v>
      </c>
      <c r="C11" s="4">
        <v>14</v>
      </c>
      <c r="D11" s="4">
        <v>1</v>
      </c>
      <c r="E11" s="5">
        <v>2</v>
      </c>
      <c r="F11" s="28"/>
      <c r="G11" s="6">
        <f t="shared" si="0"/>
        <v>0</v>
      </c>
      <c r="H11" s="5">
        <v>3</v>
      </c>
      <c r="I11" s="6">
        <f t="shared" si="1"/>
        <v>0</v>
      </c>
    </row>
    <row r="12" spans="1:9" x14ac:dyDescent="0.3">
      <c r="B12" s="2" t="s">
        <v>9</v>
      </c>
      <c r="C12" s="4">
        <v>15</v>
      </c>
      <c r="D12" s="4">
        <v>1</v>
      </c>
      <c r="E12" s="5">
        <v>2</v>
      </c>
      <c r="F12" s="28"/>
      <c r="G12" s="6">
        <f t="shared" si="0"/>
        <v>0</v>
      </c>
      <c r="H12" s="5">
        <v>3</v>
      </c>
      <c r="I12" s="6">
        <f t="shared" si="1"/>
        <v>0</v>
      </c>
    </row>
    <row r="13" spans="1:9" x14ac:dyDescent="0.3">
      <c r="B13" s="2" t="s">
        <v>10</v>
      </c>
      <c r="C13" s="4">
        <v>5</v>
      </c>
      <c r="D13" s="4">
        <v>1</v>
      </c>
      <c r="E13" s="5">
        <v>2</v>
      </c>
      <c r="F13" s="28"/>
      <c r="G13" s="6">
        <f t="shared" si="0"/>
        <v>0</v>
      </c>
      <c r="H13" s="5">
        <v>3</v>
      </c>
      <c r="I13" s="6">
        <f t="shared" si="1"/>
        <v>0</v>
      </c>
    </row>
    <row r="14" spans="1:9" x14ac:dyDescent="0.3">
      <c r="B14" s="2" t="s">
        <v>11</v>
      </c>
      <c r="C14" s="4">
        <v>5</v>
      </c>
      <c r="D14" s="4">
        <v>1</v>
      </c>
      <c r="E14" s="5">
        <v>2</v>
      </c>
      <c r="F14" s="28"/>
      <c r="G14" s="6">
        <f t="shared" si="0"/>
        <v>0</v>
      </c>
      <c r="H14" s="5">
        <v>3</v>
      </c>
      <c r="I14" s="6">
        <f t="shared" si="1"/>
        <v>0</v>
      </c>
    </row>
    <row r="15" spans="1:9" x14ac:dyDescent="0.3">
      <c r="B15" s="2" t="s">
        <v>12</v>
      </c>
      <c r="C15" s="4">
        <v>9</v>
      </c>
      <c r="D15" s="4">
        <v>2</v>
      </c>
      <c r="E15" s="5">
        <v>2</v>
      </c>
      <c r="F15" s="28"/>
      <c r="G15" s="6">
        <f t="shared" si="0"/>
        <v>0</v>
      </c>
      <c r="H15" s="5">
        <v>3</v>
      </c>
      <c r="I15" s="6">
        <f t="shared" si="1"/>
        <v>0</v>
      </c>
    </row>
    <row r="16" spans="1:9" x14ac:dyDescent="0.3">
      <c r="B16" s="2" t="s">
        <v>13</v>
      </c>
      <c r="C16" s="4">
        <v>8</v>
      </c>
      <c r="D16" s="4">
        <v>2</v>
      </c>
      <c r="E16" s="5">
        <v>2</v>
      </c>
      <c r="F16" s="28"/>
      <c r="G16" s="6">
        <f t="shared" si="0"/>
        <v>0</v>
      </c>
      <c r="H16" s="5">
        <v>3</v>
      </c>
      <c r="I16" s="6">
        <f t="shared" si="1"/>
        <v>0</v>
      </c>
    </row>
    <row r="17" spans="1:9" x14ac:dyDescent="0.3">
      <c r="B17" s="2" t="s">
        <v>14</v>
      </c>
      <c r="C17" s="4">
        <v>6</v>
      </c>
      <c r="D17" s="4">
        <v>1</v>
      </c>
      <c r="E17" s="5">
        <v>2</v>
      </c>
      <c r="F17" s="28"/>
      <c r="G17" s="6">
        <f t="shared" si="0"/>
        <v>0</v>
      </c>
      <c r="H17" s="5">
        <v>3</v>
      </c>
      <c r="I17" s="6">
        <f t="shared" si="1"/>
        <v>0</v>
      </c>
    </row>
    <row r="18" spans="1:9" x14ac:dyDescent="0.3">
      <c r="B18" s="36" t="s">
        <v>59</v>
      </c>
      <c r="C18" s="37"/>
      <c r="D18" s="37"/>
      <c r="E18" s="37"/>
      <c r="F18" s="38"/>
      <c r="G18" s="12">
        <f>SUM(G8:G17)</f>
        <v>0</v>
      </c>
      <c r="H18" s="24"/>
      <c r="I18" s="24"/>
    </row>
    <row r="19" spans="1:9" ht="14.65" customHeight="1" x14ac:dyDescent="0.3">
      <c r="B19" s="36" t="s">
        <v>41</v>
      </c>
      <c r="C19" s="37"/>
      <c r="D19" s="37"/>
      <c r="E19" s="37"/>
      <c r="F19" s="37"/>
      <c r="G19" s="37"/>
      <c r="H19" s="38"/>
      <c r="I19" s="12">
        <f>SUM(I8:I17)</f>
        <v>0</v>
      </c>
    </row>
    <row r="21" spans="1:9" x14ac:dyDescent="0.3">
      <c r="A21" s="13" t="s">
        <v>27</v>
      </c>
      <c r="B21" s="39" t="s">
        <v>50</v>
      </c>
      <c r="C21" s="39"/>
      <c r="D21" s="39"/>
      <c r="E21" s="39"/>
      <c r="F21" s="39"/>
      <c r="G21" s="39"/>
      <c r="H21" s="39"/>
    </row>
    <row r="22" spans="1:9" s="11" customFormat="1" ht="42" x14ac:dyDescent="0.3">
      <c r="A22" s="14"/>
      <c r="B22" s="10" t="s">
        <v>1</v>
      </c>
      <c r="C22" s="15" t="s">
        <v>15</v>
      </c>
      <c r="D22" s="15" t="s">
        <v>17</v>
      </c>
      <c r="E22" s="15" t="s">
        <v>66</v>
      </c>
      <c r="F22" s="15" t="s">
        <v>68</v>
      </c>
      <c r="G22" s="15" t="s">
        <v>58</v>
      </c>
      <c r="H22" s="15" t="s">
        <v>49</v>
      </c>
    </row>
    <row r="23" spans="1:9" ht="18" customHeight="1" x14ac:dyDescent="0.3">
      <c r="B23" s="2" t="s">
        <v>5</v>
      </c>
      <c r="C23" s="16" t="s">
        <v>33</v>
      </c>
      <c r="D23" s="4">
        <v>2</v>
      </c>
      <c r="E23" s="28"/>
      <c r="F23" s="6">
        <f>(D23*E23)</f>
        <v>0</v>
      </c>
      <c r="G23" s="5">
        <v>3</v>
      </c>
      <c r="H23" s="6">
        <f>(G23*F23)</f>
        <v>0</v>
      </c>
    </row>
    <row r="24" spans="1:9" x14ac:dyDescent="0.3">
      <c r="B24" s="2" t="s">
        <v>6</v>
      </c>
      <c r="C24" s="16" t="s">
        <v>34</v>
      </c>
      <c r="D24" s="4">
        <v>2</v>
      </c>
      <c r="E24" s="28"/>
      <c r="F24" s="6">
        <f t="shared" ref="F24:F27" si="2">(D24*E24)</f>
        <v>0</v>
      </c>
      <c r="G24" s="5">
        <v>3</v>
      </c>
      <c r="H24" s="6">
        <f t="shared" ref="H24:H27" si="3">(G24*F24)</f>
        <v>0</v>
      </c>
    </row>
    <row r="25" spans="1:9" x14ac:dyDescent="0.3">
      <c r="B25" s="2" t="s">
        <v>7</v>
      </c>
      <c r="C25" s="16" t="s">
        <v>34</v>
      </c>
      <c r="D25" s="4">
        <v>2</v>
      </c>
      <c r="E25" s="28"/>
      <c r="F25" s="6">
        <f t="shared" si="2"/>
        <v>0</v>
      </c>
      <c r="G25" s="5">
        <v>3</v>
      </c>
      <c r="H25" s="6">
        <f t="shared" si="3"/>
        <v>0</v>
      </c>
    </row>
    <row r="26" spans="1:9" x14ac:dyDescent="0.3">
      <c r="B26" s="2" t="s">
        <v>8</v>
      </c>
      <c r="C26" s="16" t="s">
        <v>34</v>
      </c>
      <c r="D26" s="4">
        <v>2</v>
      </c>
      <c r="E26" s="28"/>
      <c r="F26" s="6">
        <f t="shared" si="2"/>
        <v>0</v>
      </c>
      <c r="G26" s="5">
        <v>3</v>
      </c>
      <c r="H26" s="6">
        <f t="shared" si="3"/>
        <v>0</v>
      </c>
    </row>
    <row r="27" spans="1:9" x14ac:dyDescent="0.3">
      <c r="B27" s="2" t="s">
        <v>9</v>
      </c>
      <c r="C27" s="16" t="s">
        <v>34</v>
      </c>
      <c r="D27" s="4">
        <v>2</v>
      </c>
      <c r="E27" s="28"/>
      <c r="F27" s="6">
        <f t="shared" si="2"/>
        <v>0</v>
      </c>
      <c r="G27" s="5">
        <v>3</v>
      </c>
      <c r="H27" s="6">
        <f t="shared" si="3"/>
        <v>0</v>
      </c>
    </row>
    <row r="28" spans="1:9" x14ac:dyDescent="0.3">
      <c r="B28" s="36" t="s">
        <v>60</v>
      </c>
      <c r="C28" s="37"/>
      <c r="D28" s="37"/>
      <c r="E28" s="38"/>
      <c r="F28" s="12">
        <f>SUM(F23:F27)</f>
        <v>0</v>
      </c>
      <c r="G28" s="26"/>
      <c r="H28" s="24"/>
    </row>
    <row r="29" spans="1:9" s="7" customFormat="1" x14ac:dyDescent="0.3">
      <c r="A29" s="13"/>
      <c r="B29" s="36" t="s">
        <v>42</v>
      </c>
      <c r="C29" s="37"/>
      <c r="D29" s="37"/>
      <c r="E29" s="37"/>
      <c r="F29" s="37"/>
      <c r="G29" s="38"/>
      <c r="H29" s="12">
        <f>SUM(H23:H27)</f>
        <v>0</v>
      </c>
    </row>
    <row r="31" spans="1:9" x14ac:dyDescent="0.3">
      <c r="A31" s="13" t="s">
        <v>28</v>
      </c>
      <c r="B31" s="39" t="s">
        <v>51</v>
      </c>
      <c r="C31" s="39"/>
      <c r="D31" s="39"/>
      <c r="E31" s="39"/>
      <c r="F31" s="39"/>
      <c r="G31" s="39"/>
      <c r="H31" s="39"/>
    </row>
    <row r="32" spans="1:9" s="7" customFormat="1" ht="42" x14ac:dyDescent="0.3">
      <c r="A32" s="13"/>
      <c r="B32" s="3" t="s">
        <v>1</v>
      </c>
      <c r="C32" s="15" t="s">
        <v>16</v>
      </c>
      <c r="D32" s="15" t="s">
        <v>17</v>
      </c>
      <c r="E32" s="15" t="s">
        <v>66</v>
      </c>
      <c r="F32" s="15" t="s">
        <v>67</v>
      </c>
      <c r="G32" s="15" t="s">
        <v>58</v>
      </c>
      <c r="H32" s="15" t="s">
        <v>49</v>
      </c>
    </row>
    <row r="33" spans="1:8" x14ac:dyDescent="0.3">
      <c r="B33" s="2" t="s">
        <v>6</v>
      </c>
      <c r="C33" s="4">
        <v>15</v>
      </c>
      <c r="D33" s="4">
        <v>2</v>
      </c>
      <c r="E33" s="28"/>
      <c r="F33" s="6">
        <f>(D33*E33)</f>
        <v>0</v>
      </c>
      <c r="G33" s="5">
        <v>3</v>
      </c>
      <c r="H33" s="6">
        <f>(F33*G33)</f>
        <v>0</v>
      </c>
    </row>
    <row r="34" spans="1:8" x14ac:dyDescent="0.3">
      <c r="B34" s="2" t="s">
        <v>7</v>
      </c>
      <c r="C34" s="4">
        <v>14</v>
      </c>
      <c r="D34" s="4">
        <v>2</v>
      </c>
      <c r="E34" s="28"/>
      <c r="F34" s="6">
        <f t="shared" ref="F34:F37" si="4">(D34*E34)</f>
        <v>0</v>
      </c>
      <c r="G34" s="5">
        <v>3</v>
      </c>
      <c r="H34" s="6">
        <f t="shared" ref="H34:H37" si="5">(F34*G34)</f>
        <v>0</v>
      </c>
    </row>
    <row r="35" spans="1:8" x14ac:dyDescent="0.3">
      <c r="B35" s="2" t="s">
        <v>8</v>
      </c>
      <c r="C35" s="4">
        <v>11</v>
      </c>
      <c r="D35" s="4">
        <v>2</v>
      </c>
      <c r="E35" s="28"/>
      <c r="F35" s="6">
        <f t="shared" si="4"/>
        <v>0</v>
      </c>
      <c r="G35" s="5">
        <v>3</v>
      </c>
      <c r="H35" s="6">
        <f t="shared" si="5"/>
        <v>0</v>
      </c>
    </row>
    <row r="36" spans="1:8" x14ac:dyDescent="0.3">
      <c r="B36" s="2" t="s">
        <v>9</v>
      </c>
      <c r="C36" s="4">
        <v>12</v>
      </c>
      <c r="D36" s="4">
        <v>2</v>
      </c>
      <c r="E36" s="28"/>
      <c r="F36" s="6">
        <f t="shared" si="4"/>
        <v>0</v>
      </c>
      <c r="G36" s="5">
        <v>3</v>
      </c>
      <c r="H36" s="6">
        <f t="shared" si="5"/>
        <v>0</v>
      </c>
    </row>
    <row r="37" spans="1:8" x14ac:dyDescent="0.3">
      <c r="B37" s="2" t="s">
        <v>14</v>
      </c>
      <c r="C37" s="4">
        <v>6</v>
      </c>
      <c r="D37" s="4">
        <v>2</v>
      </c>
      <c r="E37" s="28"/>
      <c r="F37" s="6">
        <f t="shared" si="4"/>
        <v>0</v>
      </c>
      <c r="G37" s="5">
        <v>3</v>
      </c>
      <c r="H37" s="6">
        <f t="shared" si="5"/>
        <v>0</v>
      </c>
    </row>
    <row r="38" spans="1:8" x14ac:dyDescent="0.3">
      <c r="B38" s="36" t="s">
        <v>61</v>
      </c>
      <c r="C38" s="37"/>
      <c r="D38" s="37"/>
      <c r="E38" s="38"/>
      <c r="F38" s="12">
        <f>SUM(F33:F37)</f>
        <v>0</v>
      </c>
      <c r="G38" s="24"/>
      <c r="H38" s="24"/>
    </row>
    <row r="39" spans="1:8" x14ac:dyDescent="0.3">
      <c r="B39" s="36" t="s">
        <v>43</v>
      </c>
      <c r="C39" s="37"/>
      <c r="D39" s="37"/>
      <c r="E39" s="37"/>
      <c r="F39" s="37"/>
      <c r="G39" s="38"/>
      <c r="H39" s="12">
        <f>SUM(H33:H37)</f>
        <v>0</v>
      </c>
    </row>
    <row r="41" spans="1:8" x14ac:dyDescent="0.3">
      <c r="A41" s="13" t="s">
        <v>29</v>
      </c>
      <c r="B41" s="39" t="s">
        <v>52</v>
      </c>
      <c r="C41" s="39"/>
      <c r="D41" s="39"/>
      <c r="E41" s="39"/>
      <c r="F41" s="39"/>
      <c r="G41" s="39"/>
      <c r="H41" s="39"/>
    </row>
    <row r="42" spans="1:8" ht="42" x14ac:dyDescent="0.3">
      <c r="B42" s="3" t="s">
        <v>1</v>
      </c>
      <c r="C42" s="15" t="s">
        <v>38</v>
      </c>
      <c r="D42" s="15" t="s">
        <v>17</v>
      </c>
      <c r="E42" s="15" t="s">
        <v>66</v>
      </c>
      <c r="F42" s="15" t="s">
        <v>70</v>
      </c>
      <c r="G42" s="15" t="s">
        <v>58</v>
      </c>
      <c r="H42" s="15" t="s">
        <v>49</v>
      </c>
    </row>
    <row r="43" spans="1:8" x14ac:dyDescent="0.3">
      <c r="B43" s="2" t="s">
        <v>5</v>
      </c>
      <c r="C43" s="4">
        <v>4</v>
      </c>
      <c r="D43" s="59">
        <v>2</v>
      </c>
      <c r="E43" s="28"/>
      <c r="F43" s="6">
        <f>(D43*E43)</f>
        <v>0</v>
      </c>
      <c r="G43" s="5">
        <v>3</v>
      </c>
      <c r="H43" s="6">
        <f>(F43*G43)</f>
        <v>0</v>
      </c>
    </row>
    <row r="44" spans="1:8" x14ac:dyDescent="0.3">
      <c r="B44" s="2" t="s">
        <v>6</v>
      </c>
      <c r="C44" s="4">
        <v>3</v>
      </c>
      <c r="D44" s="4">
        <v>2</v>
      </c>
      <c r="E44" s="28"/>
      <c r="F44" s="6">
        <f t="shared" ref="F44:F47" si="6">(D44*E44)</f>
        <v>0</v>
      </c>
      <c r="G44" s="5">
        <v>3</v>
      </c>
      <c r="H44" s="6">
        <f t="shared" ref="H44:H47" si="7">(F44*G44)</f>
        <v>0</v>
      </c>
    </row>
    <row r="45" spans="1:8" x14ac:dyDescent="0.3">
      <c r="B45" s="2" t="s">
        <v>7</v>
      </c>
      <c r="C45" s="4">
        <v>3</v>
      </c>
      <c r="D45" s="4">
        <v>2</v>
      </c>
      <c r="E45" s="28"/>
      <c r="F45" s="6">
        <f t="shared" si="6"/>
        <v>0</v>
      </c>
      <c r="G45" s="5">
        <v>3</v>
      </c>
      <c r="H45" s="6">
        <f t="shared" si="7"/>
        <v>0</v>
      </c>
    </row>
    <row r="46" spans="1:8" x14ac:dyDescent="0.3">
      <c r="B46" s="2" t="s">
        <v>8</v>
      </c>
      <c r="C46" s="4">
        <v>3</v>
      </c>
      <c r="D46" s="4">
        <v>2</v>
      </c>
      <c r="E46" s="28"/>
      <c r="F46" s="6">
        <f t="shared" si="6"/>
        <v>0</v>
      </c>
      <c r="G46" s="5">
        <v>3</v>
      </c>
      <c r="H46" s="6">
        <f t="shared" si="7"/>
        <v>0</v>
      </c>
    </row>
    <row r="47" spans="1:8" x14ac:dyDescent="0.3">
      <c r="B47" s="2" t="s">
        <v>9</v>
      </c>
      <c r="C47" s="4">
        <v>3</v>
      </c>
      <c r="D47" s="4">
        <v>2</v>
      </c>
      <c r="E47" s="28"/>
      <c r="F47" s="6">
        <f t="shared" si="6"/>
        <v>0</v>
      </c>
      <c r="G47" s="5">
        <v>3</v>
      </c>
      <c r="H47" s="6">
        <f t="shared" si="7"/>
        <v>0</v>
      </c>
    </row>
    <row r="48" spans="1:8" x14ac:dyDescent="0.3">
      <c r="B48" s="36" t="s">
        <v>63</v>
      </c>
      <c r="C48" s="37"/>
      <c r="D48" s="37"/>
      <c r="E48" s="38"/>
      <c r="F48" s="12">
        <f>SUM(F43:F47)</f>
        <v>0</v>
      </c>
      <c r="G48" s="24"/>
      <c r="H48" s="24"/>
    </row>
    <row r="49" spans="1:8" x14ac:dyDescent="0.3">
      <c r="B49" s="36" t="s">
        <v>44</v>
      </c>
      <c r="C49" s="37"/>
      <c r="D49" s="37"/>
      <c r="E49" s="37"/>
      <c r="F49" s="37"/>
      <c r="G49" s="38"/>
      <c r="H49" s="12">
        <f>SUM(H43:H47)</f>
        <v>0</v>
      </c>
    </row>
    <row r="51" spans="1:8" x14ac:dyDescent="0.3">
      <c r="A51" s="13" t="s">
        <v>30</v>
      </c>
      <c r="B51" s="39" t="s">
        <v>54</v>
      </c>
      <c r="C51" s="39"/>
      <c r="D51" s="39"/>
      <c r="E51" s="39"/>
      <c r="F51" s="39"/>
      <c r="G51" s="39"/>
    </row>
    <row r="52" spans="1:8" s="8" customFormat="1" ht="42" x14ac:dyDescent="0.3">
      <c r="A52" s="14"/>
      <c r="B52" s="15" t="s">
        <v>23</v>
      </c>
      <c r="C52" s="15" t="s">
        <v>24</v>
      </c>
      <c r="D52" s="15" t="s">
        <v>25</v>
      </c>
      <c r="E52" s="15" t="s">
        <v>46</v>
      </c>
      <c r="F52" s="15" t="s">
        <v>58</v>
      </c>
      <c r="G52" s="15" t="s">
        <v>53</v>
      </c>
    </row>
    <row r="53" spans="1:8" x14ac:dyDescent="0.3">
      <c r="B53" s="2" t="s">
        <v>18</v>
      </c>
      <c r="C53" s="4">
        <v>10</v>
      </c>
      <c r="D53" s="60"/>
      <c r="E53" s="6">
        <f>(C53*D53)</f>
        <v>0</v>
      </c>
      <c r="F53" s="5">
        <v>3</v>
      </c>
      <c r="G53" s="6">
        <f>(E53*F53)</f>
        <v>0</v>
      </c>
    </row>
    <row r="54" spans="1:8" x14ac:dyDescent="0.3">
      <c r="B54" s="2" t="s">
        <v>19</v>
      </c>
      <c r="C54" s="4">
        <v>25</v>
      </c>
      <c r="D54" s="60"/>
      <c r="E54" s="6">
        <f t="shared" ref="E54:E56" si="8">(C54*D54)</f>
        <v>0</v>
      </c>
      <c r="F54" s="5">
        <v>3</v>
      </c>
      <c r="G54" s="6">
        <f t="shared" ref="G54:G56" si="9">(E54*F54)</f>
        <v>0</v>
      </c>
    </row>
    <row r="55" spans="1:8" x14ac:dyDescent="0.3">
      <c r="B55" s="2" t="s">
        <v>20</v>
      </c>
      <c r="C55" s="4">
        <v>10</v>
      </c>
      <c r="D55" s="60"/>
      <c r="E55" s="6">
        <f t="shared" si="8"/>
        <v>0</v>
      </c>
      <c r="F55" s="5">
        <v>3</v>
      </c>
      <c r="G55" s="6">
        <f t="shared" si="9"/>
        <v>0</v>
      </c>
    </row>
    <row r="56" spans="1:8" x14ac:dyDescent="0.3">
      <c r="B56" s="2" t="s">
        <v>21</v>
      </c>
      <c r="C56" s="4">
        <v>25</v>
      </c>
      <c r="D56" s="60"/>
      <c r="E56" s="6">
        <f t="shared" si="8"/>
        <v>0</v>
      </c>
      <c r="F56" s="5">
        <v>3</v>
      </c>
      <c r="G56" s="6">
        <f t="shared" si="9"/>
        <v>0</v>
      </c>
    </row>
    <row r="57" spans="1:8" x14ac:dyDescent="0.3">
      <c r="B57" s="43" t="s">
        <v>62</v>
      </c>
      <c r="C57" s="44"/>
      <c r="D57" s="45"/>
      <c r="E57" s="12">
        <f>SUM(E53:E56)</f>
        <v>0</v>
      </c>
      <c r="F57" s="24"/>
      <c r="G57" s="24"/>
    </row>
    <row r="58" spans="1:8" ht="16.5" customHeight="1" x14ac:dyDescent="0.3">
      <c r="B58" s="40" t="s">
        <v>45</v>
      </c>
      <c r="C58" s="41"/>
      <c r="D58" s="41"/>
      <c r="E58" s="41"/>
      <c r="F58" s="42"/>
      <c r="G58" s="58">
        <f>SUM(G53:G56)</f>
        <v>0</v>
      </c>
    </row>
    <row r="60" spans="1:8" x14ac:dyDescent="0.3">
      <c r="A60" s="13" t="s">
        <v>31</v>
      </c>
      <c r="B60" s="39" t="s">
        <v>55</v>
      </c>
      <c r="C60" s="39"/>
      <c r="D60" s="39"/>
      <c r="E60" s="39"/>
      <c r="F60" s="39"/>
    </row>
    <row r="61" spans="1:8" s="8" customFormat="1" ht="56" x14ac:dyDescent="0.3">
      <c r="A61" s="14"/>
      <c r="B61" s="15" t="s">
        <v>72</v>
      </c>
      <c r="C61" s="15" t="s">
        <v>22</v>
      </c>
      <c r="D61" s="15" t="s">
        <v>47</v>
      </c>
      <c r="E61" s="15" t="s">
        <v>58</v>
      </c>
      <c r="F61" s="15" t="s">
        <v>56</v>
      </c>
    </row>
    <row r="62" spans="1:8" x14ac:dyDescent="0.3">
      <c r="B62" s="17">
        <v>5000</v>
      </c>
      <c r="C62" s="29"/>
      <c r="D62" s="61">
        <f>(B62*C62)+B62</f>
        <v>5000</v>
      </c>
      <c r="E62" s="27">
        <v>3</v>
      </c>
      <c r="F62" s="12">
        <f>(D62*E62)</f>
        <v>15000</v>
      </c>
    </row>
    <row r="64" spans="1:8" x14ac:dyDescent="0.3">
      <c r="B64" s="34" t="s">
        <v>35</v>
      </c>
      <c r="C64" s="34"/>
      <c r="D64" s="34"/>
      <c r="E64" s="34"/>
    </row>
    <row r="65" spans="2:5" x14ac:dyDescent="0.3">
      <c r="B65" s="35" t="s">
        <v>36</v>
      </c>
      <c r="C65" s="35"/>
      <c r="D65" s="35"/>
      <c r="E65" s="35"/>
    </row>
    <row r="66" spans="2:5" ht="36.4" customHeight="1" x14ac:dyDescent="0.3">
      <c r="B66" s="35" t="s">
        <v>37</v>
      </c>
      <c r="C66" s="35"/>
      <c r="D66" s="35"/>
      <c r="E66" s="35"/>
    </row>
  </sheetData>
  <sheetProtection algorithmName="SHA-512" hashValue="tpj174er2g11bPhdDHK12bEFRZ5OS2SfmNh19Y5gBcpEAzQ3qm+tY3HRyMmXS+bjRENyxygeRXQWDIfxUTIMig==" saltValue="LzlWv+Hya9zDUh+L/msmJg==" spinCount="100000" sheet="1" objects="1" scenarios="1"/>
  <mergeCells count="23">
    <mergeCell ref="B28:E28"/>
    <mergeCell ref="B18:F18"/>
    <mergeCell ref="B21:H21"/>
    <mergeCell ref="B29:G29"/>
    <mergeCell ref="B1:I1"/>
    <mergeCell ref="B2:I2"/>
    <mergeCell ref="B3:I3"/>
    <mergeCell ref="B4:I4"/>
    <mergeCell ref="B6:I6"/>
    <mergeCell ref="B19:H19"/>
    <mergeCell ref="B64:E64"/>
    <mergeCell ref="B65:E65"/>
    <mergeCell ref="B66:E66"/>
    <mergeCell ref="B38:E38"/>
    <mergeCell ref="B31:H31"/>
    <mergeCell ref="B39:G39"/>
    <mergeCell ref="B49:G49"/>
    <mergeCell ref="B41:H41"/>
    <mergeCell ref="B51:G51"/>
    <mergeCell ref="B58:F58"/>
    <mergeCell ref="B60:F60"/>
    <mergeCell ref="B57:D57"/>
    <mergeCell ref="B48:E48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TU-2512 Base Bid Total</vt:lpstr>
      <vt:lpstr>TU-2512 Bid Worksheet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Childs, Wendy E.</dc:creator>
  <cp:lastModifiedBy>Childs, Wendy E.</cp:lastModifiedBy>
  <dcterms:created xsi:type="dcterms:W3CDTF">2024-07-08T19:15:58Z</dcterms:created>
  <dcterms:modified xsi:type="dcterms:W3CDTF">2024-10-24T17:10:16Z</dcterms:modified>
</cp:coreProperties>
</file>